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5\10 Octubre\"/>
    </mc:Choice>
  </mc:AlternateContent>
  <xr:revisionPtr revIDLastSave="0" documentId="8_{23FD7DCF-B4B0-48CB-B36A-90A48CC4C6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7" i="1"/>
  <c r="F8" i="1"/>
  <c r="F11" i="1"/>
  <c r="F13" i="1"/>
  <c r="F26" i="1"/>
  <c r="F34" i="1"/>
  <c r="F36" i="1"/>
  <c r="F40" i="1"/>
  <c r="F52" i="1"/>
  <c r="F57" i="1"/>
  <c r="F61" i="1"/>
  <c r="F9" i="1"/>
  <c r="F10" i="1"/>
  <c r="F12" i="1"/>
  <c r="F113" i="1"/>
  <c r="F70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7" i="1"/>
  <c r="D8" i="1"/>
  <c r="D9" i="1"/>
  <c r="D10" i="1"/>
  <c r="I10" i="1" s="1"/>
  <c r="D11" i="1"/>
  <c r="D12" i="1"/>
  <c r="D13" i="1"/>
  <c r="D26" i="1"/>
  <c r="D27" i="1"/>
  <c r="D28" i="1"/>
  <c r="I28" i="1" s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I62" i="1" s="1"/>
  <c r="D63" i="1"/>
  <c r="D64" i="1"/>
  <c r="D65" i="1"/>
  <c r="I65" i="1" s="1"/>
  <c r="D66" i="1"/>
  <c r="D67" i="1"/>
  <c r="D68" i="1"/>
  <c r="D69" i="1"/>
  <c r="D70" i="1"/>
  <c r="D71" i="1"/>
  <c r="D72" i="1"/>
  <c r="I72" i="1" s="1"/>
  <c r="D73" i="1"/>
  <c r="I73" i="1" s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I96" i="1" s="1"/>
  <c r="D97" i="1"/>
  <c r="D98" i="1"/>
  <c r="D99" i="1"/>
  <c r="I99" i="1" s="1"/>
  <c r="D100" i="1"/>
  <c r="D101" i="1"/>
  <c r="D102" i="1"/>
  <c r="D103" i="1"/>
  <c r="D104" i="1"/>
  <c r="D105" i="1"/>
  <c r="D106" i="1"/>
  <c r="D107" i="1"/>
  <c r="D108" i="1"/>
  <c r="I108" i="1" s="1"/>
  <c r="D109" i="1"/>
  <c r="D110" i="1"/>
  <c r="D111" i="1"/>
  <c r="D112" i="1"/>
  <c r="D113" i="1"/>
  <c r="D114" i="1"/>
  <c r="D115" i="1"/>
  <c r="I115" i="1" s="1"/>
  <c r="D116" i="1"/>
  <c r="D117" i="1"/>
  <c r="D118" i="1"/>
  <c r="D119" i="1"/>
  <c r="D120" i="1"/>
  <c r="D121" i="1"/>
  <c r="D122" i="1"/>
  <c r="D123" i="1"/>
  <c r="I123" i="1" s="1"/>
  <c r="D124" i="1"/>
  <c r="I124" i="1" s="1"/>
  <c r="H10" i="1"/>
  <c r="H9" i="1"/>
  <c r="I35" i="1" l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13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77" i="1"/>
  <c r="H26" i="1"/>
  <c r="H61" i="1"/>
  <c r="H109" i="1"/>
  <c r="H70" i="1"/>
  <c r="H57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<sst xmlns="http://schemas.openxmlformats.org/spreadsheetml/2006/main" count="3196" uniqueCount="133">
  <si>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</si>
  <si>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</si>
  <si>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</si>
  <si>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</si>
  <si>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</si>
  <si>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</si>
  <si>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</si>
  <si>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</si>
  <si>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</si>
  <si>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</si>
  <si>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</si>
  <si>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</si>
  <si>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</si>
  <si>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</si>
  <si>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</si>
  <si>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</si>
  <si>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</si>
  <si>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</si>
  <si>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</si>
  <si>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</si>
  <si>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</si>
  <si>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</si>
  <si>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</si>
  <si>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</si>
  <si>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</si>
  <si>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</si>
  <si>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</si>
  <si>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</si>
  <si>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</si>
  <si>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</si>
  <si>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</si>
  <si>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</si>
  <si>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</si>
  <si>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</si>
  <si>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</si>
  <si>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</si>
  <si>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</si>
  <si>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</si>
  <si>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</si>
  <si>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</si>
  <si>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</si>
  <si>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</si>
  <si>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</si>
  <si>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</si>
  <si>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</si>
  <si>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</si>
  <si>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</si>
  <si>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</si>
  <si>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</si>
  <si>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</si>
  <si>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</si>
  <si>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</si>
  <si>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</si>
  <si>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</si>
  <si>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</si>
  <si>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</si>
  <si>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</si>
  <si>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</si>
  <si>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</si>
  <si>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</si>
  <si>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</si>
  <si>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</si>
  <si>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</si>
  <si>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</si>
  <si>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</si>
  <si>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</si>
  <si>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</si>
  <si>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</si>
  <si>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</si>
  <si>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</si>
  <si>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</si>
  <si>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</si>
  <si>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</si>
  <si>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</si>
  <si>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</si>
  <si>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</si>
  <si>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</si>
  <si>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</si>
  <si>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</si>
  <si>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</si>
  <si>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</si>
  <si>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</si>
  <si>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</si>
  <si>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</si>
  <si>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</si>
  <si>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</si>
  <si>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</si>
  <si>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</si>
  <si>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</si>
  <si>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</si>
  <si>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</si>
  <si>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</si>
  <si>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</si>
  <si>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</si>
  <si>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</si>
  <si>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</si>
  <si>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</si>
  <si>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</si>
  <si>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</si>
  <si>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</si>
  <si>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</si>
  <si>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</si>
  <si>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</si>
  <si>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</si>
  <si>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</si>
  <si>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</si>
  <si>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</si>
  <si>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</si>
  <si>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</si>
  <si>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</si>
  <si>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</si>
  <si>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</si>
  <si>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</si>
  <si>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</si>
  <si>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</si>
  <si>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</si>
  <si>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</si>
  <si>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</si>
  <si>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</si>
  <si>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</si>
  <si>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</si>
  <si>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</si>
  <si>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</si>
  <si>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</si>
  <si>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</si>
  <si>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</si>
  <si>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</si>
  <si>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</si>
  <si>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</si>
  <si>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</si>
  <si>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</si>
  <si>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9"/>
        <color theme="1"/>
        <rFont val="Calibri"/>
        <family val="2"/>
      </rPr>
      <t>cantidades</t>
    </r>
    <r>
      <rPr>
        <sz val="9"/>
        <color theme="1"/>
        <rFont val="Calibri"/>
        <family val="2"/>
      </rPr>
      <t xml:space="preserve"> de lo que desea presupuestar</t>
    </r>
    <r>
      <rPr>
        <b/>
        <sz val="9"/>
        <color theme="1"/>
        <rFont val="Calibri"/>
        <family val="2"/>
      </rPr>
      <t>↓</t>
    </r>
  </si>
  <si>
    <t>PLANILLA INTERACTIVA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</si>
</sst>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2" fillId="0" borderId="1" xfId="0" applyNumberFormat="1" applyFont="1" applyBorder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1" fillId="0" borderId="1" xfId="1" applyFont="1" applyBorder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1" fillId="0" borderId="4" xfId="1" applyFont="1" applyBorder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402793</xdr:colOff>
      <xdr:row>1</xdr:row>
      <xdr:rowOff>3998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7850" cy="59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4" zoomScaleNormal="74" workbookViewId="0">
      <selection activeCell="E7" sqref="E7"/>
    </sheetView>
  </sheetViews>
  <sheetFormatPr baseColWidth="10" defaultRowHeight="15" x14ac:dyDescent="0.25"/>
  <cols>
    <col min="1" max="1" width="21.7109375" style="13" customWidth="1"/>
    <col min="2" max="2" width="39.140625" style="36" bestFit="1" customWidth="1"/>
    <col min="3" max="3" width="8.140625" style="36" bestFit="1" customWidth="1"/>
    <col min="4" max="4" width="12.42578125" style="53" customWidth="1"/>
    <col min="5" max="5" width="6.42578125" style="43" bestFit="1" customWidth="1"/>
    <col min="6" max="6" width="15" style="53" bestFit="1" customWidth="1"/>
    <col min="7" max="7" width="6.42578125" style="43" bestFit="1" customWidth="1"/>
    <col min="8" max="8" width="15.28515625" style="53" bestFit="1" customWidth="1"/>
    <col min="9" max="9" width="9.42578125" style="13" hidden="1" customWidth="1"/>
    <col min="10" max="10" width="9.42578125" style="13" customWidth="1"/>
    <col min="11" max="13" width="9.42578125" style="13" hidden="1" customWidth="1"/>
    <col min="14" max="86" width="9.42578125" style="13" customWidth="1"/>
    <col min="87" max="87" width="11.42578125" style="13"/>
    <col min="88" max="88" width="6" style="37" hidden="1" customWidth="1"/>
    <col min="89" max="89" width="5.28515625" style="37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4"/>
      <c r="E1" s="39"/>
      <c r="F1" s="44"/>
      <c r="G1" s="39"/>
      <c r="H1" s="44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61" t="s">
        <v>124</v>
      </c>
      <c r="B3" s="62" t="s">
        <v>125</v>
      </c>
      <c r="C3" s="62" t="s">
        <v>126</v>
      </c>
      <c r="D3" s="63" t="s">
        <v>127</v>
      </c>
      <c r="E3" s="64"/>
      <c r="F3" s="63" t="s">
        <v>128</v>
      </c>
      <c r="G3" s="64"/>
      <c r="H3" s="65" t="s">
        <v>129</v>
      </c>
      <c r="L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25"/>
      <c r="C4" s="25"/>
      <c r="D4" s="45">
        <f>SUM(D7:D124)</f>
        <v>0</v>
      </c>
      <c r="E4" s="40"/>
      <c r="F4" s="45">
        <f>SUM(F7:F124)</f>
        <v>0</v>
      </c>
      <c r="G4" s="40"/>
      <c r="H4" s="54">
        <f>SUM(D4:F4)</f>
        <v>0</v>
      </c>
      <c r="L4" s="13">
        <v>0</v>
      </c>
      <c r="CJ4" s="26"/>
      <c r="CK4" s="26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7"/>
      <c r="C5" s="27"/>
      <c r="D5" s="46"/>
      <c r="E5" s="41"/>
      <c r="F5" s="46"/>
      <c r="G5" s="41"/>
      <c r="H5" s="55"/>
      <c r="CJ5" s="28"/>
      <c r="CK5" s="28"/>
    </row>
    <row r="6" spans="1:161" x14ac:dyDescent="0.25">
      <c r="A6" s="15"/>
      <c r="B6" s="1" t="s">
        <v>0</v>
      </c>
      <c r="C6" s="2"/>
      <c r="D6" s="47"/>
      <c r="E6" s="42"/>
      <c r="F6" s="47"/>
      <c r="G6" s="42"/>
      <c r="H6" s="56">
        <f>SUM(H7)</f>
        <v>0</v>
      </c>
      <c r="CJ6" s="29"/>
      <c r="CK6" s="29"/>
    </row>
    <row r="7" spans="1:161" x14ac:dyDescent="0.25">
      <c r="A7" s="16"/>
      <c r="B7" s="3" t="s">
        <v>1</v>
      </c>
      <c r="C7" s="4" t="s">
        <v>119</v>
      </c>
      <c r="D7" s="48" t="str">
        <f>IF(A7&gt;0,A7*E7,"")</f>
        <v/>
      </c>
      <c r="E7" s="38">
        <f>+K7*1.02</f>
        <v>180903.88203729497</v>
      </c>
      <c r="F7" s="48" t="str">
        <f>IF(A7&gt;0,A7*G7,"")</f>
        <v/>
      </c>
      <c r="G7" s="38">
        <f>+M7*1.02</f>
        <v>68605.741889908284</v>
      </c>
      <c r="H7" s="57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CJ7" s="30">
        <v>37565</v>
      </c>
      <c r="CK7" s="30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9" t="str">
        <f t="shared" ref="D8:D71" si="0">IF(A8&gt;0,A8*E8,"")</f>
        <v/>
      </c>
      <c r="E8" s="42"/>
      <c r="F8" s="49" t="str">
        <f t="shared" ref="F8:F71" si="1">IF(A8&gt;0,A8*G8,"")</f>
        <v/>
      </c>
      <c r="G8" s="42"/>
      <c r="H8" s="56">
        <f>SUM(H9:H10)</f>
        <v>0</v>
      </c>
      <c r="I8" s="13" t="e">
        <f t="shared" ref="I8:I71" si="2">+D8+F8</f>
        <v>#VALUE!</v>
      </c>
      <c r="L8" s="13" t="s">
        <v>130</v>
      </c>
      <c r="CJ8" s="31"/>
      <c r="CK8" s="31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8" t="str">
        <f t="shared" si="0"/>
        <v/>
      </c>
      <c r="E9" s="38">
        <f t="shared" ref="E8:E71" si="3">+K9*1.02</f>
        <v>26207.345296072403</v>
      </c>
      <c r="F9" s="48" t="str">
        <f t="shared" si="1"/>
        <v/>
      </c>
      <c r="G9" s="38">
        <f t="shared" ref="G8:G71" si="4">+M9*1.02</f>
        <v>20864.135340181296</v>
      </c>
      <c r="H9" s="57" t="str">
        <f t="shared" ref="H9:H71" si="5">IF(A9&gt;0,I9,"")</f>
        <v/>
      </c>
      <c r="I9" s="13" t="e">
        <f t="shared" si="2"/>
        <v>#VALUE!</v>
      </c>
      <c r="K9" s="13">
        <v>25693.475780463141</v>
      </c>
      <c r="L9" s="13" t="s">
        <v>130</v>
      </c>
      <c r="M9" s="13">
        <v>20455.034647236564</v>
      </c>
      <c r="CJ9" s="30">
        <v>5442</v>
      </c>
      <c r="CK9" s="30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8" t="str">
        <f t="shared" si="0"/>
        <v/>
      </c>
      <c r="E10" s="38">
        <f t="shared" si="3"/>
        <v>26207.345296072403</v>
      </c>
      <c r="F10" s="48" t="str">
        <f>IF(A10&gt;0,A10*G10,"")</f>
        <v/>
      </c>
      <c r="G10" s="38">
        <f t="shared" si="4"/>
        <v>22966.49491488581</v>
      </c>
      <c r="H10" s="57" t="str">
        <f t="shared" si="5"/>
        <v/>
      </c>
      <c r="I10" s="13" t="e">
        <f t="shared" si="2"/>
        <v>#VALUE!</v>
      </c>
      <c r="K10" s="13">
        <v>25693.475780463141</v>
      </c>
      <c r="L10" s="13" t="s">
        <v>130</v>
      </c>
      <c r="M10" s="13">
        <v>22516.171485182167</v>
      </c>
      <c r="CJ10" s="30">
        <v>5442</v>
      </c>
      <c r="CK10" s="30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7" t="str">
        <f t="shared" si="0"/>
        <v/>
      </c>
      <c r="E11" s="42"/>
      <c r="F11" s="47" t="str">
        <f t="shared" si="1"/>
        <v/>
      </c>
      <c r="G11" s="42"/>
      <c r="H11" s="56">
        <f>SUM(H12)</f>
        <v>0</v>
      </c>
      <c r="I11" s="13" t="e">
        <f t="shared" si="2"/>
        <v>#VALUE!</v>
      </c>
      <c r="L11" s="13" t="s">
        <v>130</v>
      </c>
      <c r="CJ11" s="29"/>
      <c r="CK11" s="29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8" t="str">
        <f t="shared" si="0"/>
        <v/>
      </c>
      <c r="E12" s="38">
        <f t="shared" si="3"/>
        <v>281009.00637934887</v>
      </c>
      <c r="F12" s="48" t="str">
        <f t="shared" si="1"/>
        <v/>
      </c>
      <c r="G12" s="38">
        <f t="shared" si="4"/>
        <v>155834.78077091166</v>
      </c>
      <c r="H12" s="57" t="str">
        <f t="shared" si="5"/>
        <v/>
      </c>
      <c r="I12" s="13" t="e">
        <f t="shared" si="2"/>
        <v>#VALUE!</v>
      </c>
      <c r="K12" s="13">
        <v>275499.0258621067</v>
      </c>
      <c r="L12" s="13" t="s">
        <v>130</v>
      </c>
      <c r="M12" s="13">
        <v>152779.19683422713</v>
      </c>
      <c r="CJ12" s="32">
        <v>58352</v>
      </c>
      <c r="CK12" s="32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7" t="str">
        <f t="shared" si="0"/>
        <v/>
      </c>
      <c r="E13" s="42"/>
      <c r="F13" s="47" t="str">
        <f t="shared" si="1"/>
        <v/>
      </c>
      <c r="G13" s="42"/>
      <c r="H13" s="56">
        <f>SUM(H14:H25)</f>
        <v>0</v>
      </c>
      <c r="I13" s="13" t="e">
        <f t="shared" si="2"/>
        <v>#VALUE!</v>
      </c>
      <c r="L13" s="13" t="s">
        <v>130</v>
      </c>
      <c r="CJ13" s="29"/>
      <c r="CK13" s="29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8" t="str">
        <f t="shared" si="0"/>
        <v/>
      </c>
      <c r="E14" s="38">
        <f t="shared" si="3"/>
        <v>261986.76934893979</v>
      </c>
      <c r="F14" s="48" t="str">
        <f t="shared" si="1"/>
        <v/>
      </c>
      <c r="G14" s="38">
        <f t="shared" si="4"/>
        <v>136603.01643783617</v>
      </c>
      <c r="H14" s="57" t="str">
        <f t="shared" si="5"/>
        <v/>
      </c>
      <c r="I14" s="13" t="e">
        <f t="shared" si="2"/>
        <v>#VALUE!</v>
      </c>
      <c r="K14" s="13">
        <v>256849.77387150959</v>
      </c>
      <c r="L14" s="13" t="s">
        <v>130</v>
      </c>
      <c r="M14" s="13">
        <v>133924.52591944722</v>
      </c>
      <c r="CJ14" s="30">
        <v>54402</v>
      </c>
      <c r="CK14" s="30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8" t="str">
        <f t="shared" si="0"/>
        <v/>
      </c>
      <c r="E15" s="38">
        <f t="shared" si="3"/>
        <v>492343.65190908796</v>
      </c>
      <c r="F15" s="48" t="str">
        <f t="shared" si="1"/>
        <v/>
      </c>
      <c r="G15" s="38">
        <f t="shared" si="4"/>
        <v>169338.55943637888</v>
      </c>
      <c r="H15" s="57" t="str">
        <f t="shared" si="5"/>
        <v/>
      </c>
      <c r="I15" s="13" t="e">
        <f t="shared" si="2"/>
        <v>#VALUE!</v>
      </c>
      <c r="K15" s="13">
        <v>482689.85481283133</v>
      </c>
      <c r="L15" s="13" t="s">
        <v>130</v>
      </c>
      <c r="M15" s="13">
        <v>166018.19552586164</v>
      </c>
      <c r="CJ15" s="30">
        <v>102236</v>
      </c>
      <c r="CK15" s="30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8" t="str">
        <f t="shared" si="0"/>
        <v/>
      </c>
      <c r="E16" s="38">
        <f t="shared" si="3"/>
        <v>54875.542015572384</v>
      </c>
      <c r="F16" s="48" t="str">
        <f t="shared" si="1"/>
        <v/>
      </c>
      <c r="G16" s="38">
        <f t="shared" si="4"/>
        <v>28820.370377386407</v>
      </c>
      <c r="H16" s="57" t="str">
        <f t="shared" si="5"/>
        <v/>
      </c>
      <c r="I16" s="13" t="e">
        <f t="shared" si="2"/>
        <v>#VALUE!</v>
      </c>
      <c r="K16" s="13">
        <v>53799.5509956592</v>
      </c>
      <c r="L16" s="13" t="s">
        <v>130</v>
      </c>
      <c r="M16" s="13">
        <v>28255.265075869025</v>
      </c>
      <c r="CJ16" s="30">
        <v>11395</v>
      </c>
      <c r="CK16" s="30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8" t="str">
        <f t="shared" si="0"/>
        <v/>
      </c>
      <c r="E17" s="38">
        <f t="shared" si="3"/>
        <v>105681.77003350027</v>
      </c>
      <c r="F17" s="48" t="str">
        <f t="shared" si="1"/>
        <v/>
      </c>
      <c r="G17" s="38">
        <f t="shared" si="4"/>
        <v>33180.353607162804</v>
      </c>
      <c r="H17" s="57" t="str">
        <f t="shared" si="5"/>
        <v/>
      </c>
      <c r="I17" s="13" t="e">
        <f t="shared" si="2"/>
        <v>#VALUE!</v>
      </c>
      <c r="K17" s="13">
        <v>103609.57846421596</v>
      </c>
      <c r="L17" s="13" t="s">
        <v>130</v>
      </c>
      <c r="M17" s="13">
        <v>32529.758438394903</v>
      </c>
      <c r="CJ17" s="30">
        <v>21945</v>
      </c>
      <c r="CK17" s="30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8" t="str">
        <f t="shared" si="0"/>
        <v/>
      </c>
      <c r="E18" s="38">
        <f t="shared" si="3"/>
        <v>40996.532617689125</v>
      </c>
      <c r="F18" s="48" t="str">
        <f t="shared" si="1"/>
        <v/>
      </c>
      <c r="G18" s="38">
        <f t="shared" si="4"/>
        <v>22064.284718156323</v>
      </c>
      <c r="H18" s="57" t="str">
        <f t="shared" si="5"/>
        <v/>
      </c>
      <c r="I18" s="13" t="e">
        <f t="shared" si="2"/>
        <v>#VALUE!</v>
      </c>
      <c r="K18" s="13">
        <v>40192.679036950125</v>
      </c>
      <c r="L18" s="13" t="s">
        <v>130</v>
      </c>
      <c r="M18" s="13">
        <v>21631.651684466982</v>
      </c>
      <c r="CJ18" s="30">
        <v>8513</v>
      </c>
      <c r="CK18" s="30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8" t="str">
        <f t="shared" si="0"/>
        <v/>
      </c>
      <c r="E19" s="38">
        <f t="shared" si="3"/>
        <v>74533.458865731795</v>
      </c>
      <c r="F19" s="48" t="str">
        <f t="shared" si="1"/>
        <v/>
      </c>
      <c r="G19" s="38">
        <f t="shared" si="4"/>
        <v>28820.370377386407</v>
      </c>
      <c r="H19" s="57" t="str">
        <f t="shared" si="5"/>
        <v/>
      </c>
      <c r="I19" s="13" t="e">
        <f t="shared" si="2"/>
        <v>#VALUE!</v>
      </c>
      <c r="K19" s="13">
        <v>73072.018495815486</v>
      </c>
      <c r="L19" s="13" t="s">
        <v>130</v>
      </c>
      <c r="M19" s="13">
        <v>28255.265075869025</v>
      </c>
      <c r="CJ19" s="30">
        <v>15477</v>
      </c>
      <c r="CK19" s="30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8" t="str">
        <f t="shared" si="0"/>
        <v/>
      </c>
      <c r="E20" s="38">
        <f t="shared" si="3"/>
        <v>24589.251209435064</v>
      </c>
      <c r="F20" s="48" t="str">
        <f t="shared" si="1"/>
        <v/>
      </c>
      <c r="G20" s="38">
        <f t="shared" si="4"/>
        <v>19668.182288702683</v>
      </c>
      <c r="H20" s="57" t="str">
        <f t="shared" si="5"/>
        <v/>
      </c>
      <c r="I20" s="13" t="e">
        <f t="shared" si="2"/>
        <v>#VALUE!</v>
      </c>
      <c r="K20" s="13">
        <v>24107.109028857907</v>
      </c>
      <c r="L20" s="13" t="s">
        <v>130</v>
      </c>
      <c r="M20" s="13">
        <v>19282.531655590865</v>
      </c>
      <c r="CJ20" s="30">
        <v>5106</v>
      </c>
      <c r="CK20" s="30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8" t="str">
        <f t="shared" si="0"/>
        <v/>
      </c>
      <c r="E21" s="38">
        <f t="shared" si="3"/>
        <v>79219.189658285701</v>
      </c>
      <c r="F21" s="48" t="str">
        <f t="shared" si="1"/>
        <v/>
      </c>
      <c r="G21" s="38">
        <f t="shared" si="4"/>
        <v>22110.444309616913</v>
      </c>
      <c r="H21" s="57" t="str">
        <f t="shared" si="5"/>
        <v/>
      </c>
      <c r="I21" s="13" t="e">
        <f t="shared" si="2"/>
        <v>#VALUE!</v>
      </c>
      <c r="K21" s="13">
        <v>77665.872214005591</v>
      </c>
      <c r="L21" s="13" t="s">
        <v>130</v>
      </c>
      <c r="M21" s="13">
        <v>21676.906185898933</v>
      </c>
      <c r="CJ21" s="30">
        <v>16450</v>
      </c>
      <c r="CK21" s="30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8" t="str">
        <f t="shared" si="0"/>
        <v/>
      </c>
      <c r="E22" s="38">
        <f t="shared" si="3"/>
        <v>50820.675286558617</v>
      </c>
      <c r="F22" s="48" t="str">
        <f t="shared" si="1"/>
        <v/>
      </c>
      <c r="G22" s="38">
        <f t="shared" si="4"/>
        <v>19668.182288702683</v>
      </c>
      <c r="H22" s="57" t="str">
        <f t="shared" si="5"/>
        <v/>
      </c>
      <c r="I22" s="13" t="e">
        <f t="shared" si="2"/>
        <v>#VALUE!</v>
      </c>
      <c r="K22" s="13">
        <v>49824.191457410408</v>
      </c>
      <c r="L22" s="13" t="s">
        <v>130</v>
      </c>
      <c r="M22" s="13">
        <v>19282.531655590865</v>
      </c>
      <c r="CJ22" s="30">
        <v>10553</v>
      </c>
      <c r="CK22" s="30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8" t="str">
        <f t="shared" si="0"/>
        <v/>
      </c>
      <c r="E23" s="38">
        <f t="shared" si="3"/>
        <v>57346.024951420441</v>
      </c>
      <c r="F23" s="48" t="str">
        <f t="shared" si="1"/>
        <v/>
      </c>
      <c r="G23" s="38">
        <f t="shared" si="4"/>
        <v>22064.284718156323</v>
      </c>
      <c r="H23" s="57" t="str">
        <f t="shared" si="5"/>
        <v/>
      </c>
      <c r="I23" s="13" t="e">
        <f t="shared" si="2"/>
        <v>#VALUE!</v>
      </c>
      <c r="K23" s="13">
        <v>56221.593089627881</v>
      </c>
      <c r="L23" s="13" t="s">
        <v>130</v>
      </c>
      <c r="M23" s="13">
        <v>21631.651684466982</v>
      </c>
      <c r="CJ23" s="30">
        <v>11908</v>
      </c>
      <c r="CK23" s="30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8" t="str">
        <f t="shared" si="0"/>
        <v/>
      </c>
      <c r="E24" s="38">
        <f t="shared" si="3"/>
        <v>53161.132804730441</v>
      </c>
      <c r="F24" s="48" t="str">
        <f t="shared" si="1"/>
        <v/>
      </c>
      <c r="G24" s="38">
        <f t="shared" si="4"/>
        <v>22064.284718156323</v>
      </c>
      <c r="H24" s="57" t="str">
        <f t="shared" si="5"/>
        <v/>
      </c>
      <c r="I24" s="13" t="e">
        <f t="shared" si="2"/>
        <v>#VALUE!</v>
      </c>
      <c r="K24" s="13">
        <v>52118.757651696513</v>
      </c>
      <c r="L24" s="13" t="s">
        <v>130</v>
      </c>
      <c r="M24" s="13">
        <v>21631.651684466982</v>
      </c>
      <c r="CJ24" s="30">
        <v>11039</v>
      </c>
      <c r="CK24" s="30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8" t="str">
        <f t="shared" si="0"/>
        <v/>
      </c>
      <c r="E25" s="38">
        <f t="shared" si="3"/>
        <v>99951.020143326445</v>
      </c>
      <c r="F25" s="48" t="str">
        <f t="shared" si="1"/>
        <v/>
      </c>
      <c r="G25" s="38">
        <f t="shared" si="4"/>
        <v>170391.83738697937</v>
      </c>
      <c r="H25" s="57" t="str">
        <f t="shared" si="5"/>
        <v/>
      </c>
      <c r="I25" s="13" t="e">
        <f t="shared" si="2"/>
        <v>#VALUE!</v>
      </c>
      <c r="K25" s="13">
        <v>97991.196218947487</v>
      </c>
      <c r="L25" s="13" t="s">
        <v>130</v>
      </c>
      <c r="M25" s="13">
        <v>167050.82096762685</v>
      </c>
      <c r="CJ25" s="30">
        <v>20755</v>
      </c>
      <c r="CK25" s="30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7" t="str">
        <f t="shared" si="0"/>
        <v/>
      </c>
      <c r="E26" s="42"/>
      <c r="F26" s="47" t="str">
        <f t="shared" si="1"/>
        <v/>
      </c>
      <c r="G26" s="42"/>
      <c r="H26" s="56">
        <f>SUM(H27:H33)</f>
        <v>0</v>
      </c>
      <c r="I26" s="13" t="e">
        <f t="shared" si="2"/>
        <v>#VALUE!</v>
      </c>
      <c r="L26" s="13" t="s">
        <v>130</v>
      </c>
      <c r="CJ26" s="29"/>
      <c r="CK26" s="29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8" t="str">
        <f t="shared" si="0"/>
        <v/>
      </c>
      <c r="E27" s="38">
        <f t="shared" si="3"/>
        <v>12578.755221121106</v>
      </c>
      <c r="F27" s="48" t="str">
        <f t="shared" si="1"/>
        <v/>
      </c>
      <c r="G27" s="38">
        <f t="shared" si="4"/>
        <v>13218.428463710994</v>
      </c>
      <c r="H27" s="57" t="str">
        <f t="shared" si="5"/>
        <v/>
      </c>
      <c r="I27" s="13" t="e">
        <f t="shared" si="2"/>
        <v>#VALUE!</v>
      </c>
      <c r="K27" s="13">
        <v>12332.112961883437</v>
      </c>
      <c r="L27" s="13" t="s">
        <v>130</v>
      </c>
      <c r="M27" s="13">
        <v>12959.243591873523</v>
      </c>
      <c r="CJ27" s="32">
        <v>2612</v>
      </c>
      <c r="CK27" s="32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8" t="str">
        <f t="shared" si="0"/>
        <v/>
      </c>
      <c r="E28" s="38">
        <f t="shared" si="3"/>
        <v>9828.9584250797052</v>
      </c>
      <c r="F28" s="48" t="str">
        <f t="shared" si="1"/>
        <v/>
      </c>
      <c r="G28" s="38">
        <f t="shared" si="4"/>
        <v>11116.068889006487</v>
      </c>
      <c r="H28" s="57" t="str">
        <f t="shared" si="5"/>
        <v/>
      </c>
      <c r="I28" s="13" t="e">
        <f t="shared" si="2"/>
        <v>#VALUE!</v>
      </c>
      <c r="K28" s="13">
        <v>9636.2337500781414</v>
      </c>
      <c r="L28" s="13" t="s">
        <v>130</v>
      </c>
      <c r="M28" s="13">
        <v>10898.106753927928</v>
      </c>
      <c r="CJ28" s="32">
        <v>2041</v>
      </c>
      <c r="CK28" s="32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8" t="str">
        <f t="shared" si="0"/>
        <v/>
      </c>
      <c r="E29" s="38">
        <f t="shared" si="3"/>
        <v>8923.596257556439</v>
      </c>
      <c r="F29" s="48" t="str">
        <f t="shared" si="1"/>
        <v/>
      </c>
      <c r="G29" s="38">
        <f t="shared" si="4"/>
        <v>9152.188088683708</v>
      </c>
      <c r="H29" s="57" t="str">
        <f t="shared" si="5"/>
        <v/>
      </c>
      <c r="I29" s="13" t="e">
        <f t="shared" si="2"/>
        <v>#VALUE!</v>
      </c>
      <c r="K29" s="13">
        <v>8748.6237819180769</v>
      </c>
      <c r="L29" s="13" t="s">
        <v>130</v>
      </c>
      <c r="M29" s="13">
        <v>8972.7334202781458</v>
      </c>
      <c r="CJ29" s="32">
        <v>1853</v>
      </c>
      <c r="CK29" s="32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8" t="str">
        <f t="shared" si="0"/>
        <v/>
      </c>
      <c r="E30" s="38">
        <f t="shared" si="3"/>
        <v>9515.934271414746</v>
      </c>
      <c r="F30" s="48" t="str">
        <f t="shared" si="1"/>
        <v/>
      </c>
      <c r="G30" s="38">
        <f t="shared" si="4"/>
        <v>9756.4591041676358</v>
      </c>
      <c r="H30" s="57" t="str">
        <f t="shared" si="5"/>
        <v/>
      </c>
      <c r="I30" s="13" t="e">
        <f t="shared" si="2"/>
        <v>#VALUE!</v>
      </c>
      <c r="K30" s="13">
        <v>9329.3473249164181</v>
      </c>
      <c r="L30" s="13" t="s">
        <v>130</v>
      </c>
      <c r="M30" s="13">
        <v>9565.155984478075</v>
      </c>
      <c r="CJ30" s="32">
        <v>1976</v>
      </c>
      <c r="CK30" s="32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8" t="str">
        <f t="shared" si="0"/>
        <v/>
      </c>
      <c r="E31" s="38">
        <f t="shared" si="3"/>
        <v>13931.982716195776</v>
      </c>
      <c r="F31" s="48" t="str">
        <f t="shared" si="1"/>
        <v/>
      </c>
      <c r="G31" s="38">
        <f t="shared" si="4"/>
        <v>13352.710911596314</v>
      </c>
      <c r="H31" s="57" t="str">
        <f t="shared" si="5"/>
        <v/>
      </c>
      <c r="I31" s="13" t="e">
        <f t="shared" si="2"/>
        <v>#VALUE!</v>
      </c>
      <c r="K31" s="13">
        <v>13658.806584505663</v>
      </c>
      <c r="L31" s="13" t="s">
        <v>130</v>
      </c>
      <c r="M31" s="13">
        <v>13090.893050584622</v>
      </c>
      <c r="CJ31" s="32">
        <v>2893</v>
      </c>
      <c r="CK31" s="32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8" t="str">
        <f t="shared" si="0"/>
        <v/>
      </c>
      <c r="E32" s="38">
        <f t="shared" si="3"/>
        <v>10647.636980818828</v>
      </c>
      <c r="F32" s="48" t="str">
        <f t="shared" si="1"/>
        <v/>
      </c>
      <c r="G32" s="38">
        <f t="shared" si="4"/>
        <v>9655.7472682536481</v>
      </c>
      <c r="H32" s="57" t="str">
        <f t="shared" si="5"/>
        <v/>
      </c>
      <c r="I32" s="13" t="e">
        <f t="shared" si="2"/>
        <v>#VALUE!</v>
      </c>
      <c r="K32" s="13">
        <v>10438.859785116498</v>
      </c>
      <c r="L32" s="13" t="s">
        <v>130</v>
      </c>
      <c r="M32" s="13">
        <v>9466.4188904447528</v>
      </c>
      <c r="CJ32" s="32">
        <v>2211</v>
      </c>
      <c r="CK32" s="32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8" t="str">
        <f t="shared" si="0"/>
        <v/>
      </c>
      <c r="E33" s="38">
        <f t="shared" si="3"/>
        <v>12280.178336086847</v>
      </c>
      <c r="F33" s="48" t="str">
        <f t="shared" si="1"/>
        <v/>
      </c>
      <c r="G33" s="38">
        <f t="shared" si="4"/>
        <v>9601.1950238002446</v>
      </c>
      <c r="H33" s="57" t="str">
        <f t="shared" si="5"/>
        <v/>
      </c>
      <c r="I33" s="13" t="e">
        <f t="shared" si="2"/>
        <v>#VALUE!</v>
      </c>
      <c r="K33" s="13">
        <v>12039.39052557534</v>
      </c>
      <c r="L33" s="13" t="s">
        <v>130</v>
      </c>
      <c r="M33" s="13">
        <v>9412.9362978433765</v>
      </c>
      <c r="CJ33" s="32">
        <v>2550</v>
      </c>
      <c r="CK33" s="32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50" t="str">
        <f t="shared" si="0"/>
        <v/>
      </c>
      <c r="E34" s="42"/>
      <c r="F34" s="50" t="str">
        <f t="shared" si="1"/>
        <v/>
      </c>
      <c r="G34" s="42"/>
      <c r="H34" s="58">
        <f>SUM(H35)</f>
        <v>0</v>
      </c>
      <c r="I34" s="13" t="e">
        <f t="shared" si="2"/>
        <v>#VALUE!</v>
      </c>
      <c r="L34" s="13" t="s">
        <v>130</v>
      </c>
      <c r="CJ34" s="33"/>
      <c r="CK34" s="33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8" t="str">
        <f t="shared" si="0"/>
        <v/>
      </c>
      <c r="E35" s="38">
        <f t="shared" si="3"/>
        <v>10647.636980818828</v>
      </c>
      <c r="F35" s="48" t="str">
        <f t="shared" si="1"/>
        <v/>
      </c>
      <c r="G35" s="38">
        <f t="shared" si="4"/>
        <v>12912.096629472619</v>
      </c>
      <c r="H35" s="57" t="str">
        <f t="shared" si="5"/>
        <v/>
      </c>
      <c r="I35" s="13" t="e">
        <f t="shared" si="2"/>
        <v>#VALUE!</v>
      </c>
      <c r="K35" s="13">
        <v>10438.859785116498</v>
      </c>
      <c r="L35" s="13" t="s">
        <v>130</v>
      </c>
      <c r="M35" s="13">
        <v>12658.918264188842</v>
      </c>
      <c r="CJ35" s="32">
        <v>2211</v>
      </c>
      <c r="CK35" s="32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50" t="str">
        <f t="shared" si="0"/>
        <v/>
      </c>
      <c r="E36" s="42"/>
      <c r="F36" s="50" t="str">
        <f t="shared" si="1"/>
        <v/>
      </c>
      <c r="G36" s="42"/>
      <c r="H36" s="58">
        <f>SUM(H37:H39)</f>
        <v>0</v>
      </c>
      <c r="I36" s="13" t="e">
        <f t="shared" si="2"/>
        <v>#VALUE!</v>
      </c>
      <c r="L36" s="13" t="s">
        <v>130</v>
      </c>
      <c r="CJ36" s="33"/>
      <c r="CK36" s="33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8" t="str">
        <f t="shared" si="0"/>
        <v/>
      </c>
      <c r="E37" s="38">
        <f t="shared" si="3"/>
        <v>25398.298252753721</v>
      </c>
      <c r="F37" s="48" t="str">
        <f t="shared" si="1"/>
        <v/>
      </c>
      <c r="G37" s="38">
        <f t="shared" si="4"/>
        <v>13365.299891085564</v>
      </c>
      <c r="H37" s="57" t="str">
        <f t="shared" si="5"/>
        <v/>
      </c>
      <c r="I37" s="13" t="e">
        <f t="shared" si="2"/>
        <v>#VALUE!</v>
      </c>
      <c r="K37" s="13">
        <v>24900.292404660511</v>
      </c>
      <c r="L37" s="13" t="s">
        <v>130</v>
      </c>
      <c r="M37" s="13">
        <v>13103.235187338789</v>
      </c>
      <c r="CJ37" s="32">
        <v>5274</v>
      </c>
      <c r="CK37" s="32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8" t="str">
        <f t="shared" si="0"/>
        <v/>
      </c>
      <c r="E38" s="38">
        <f t="shared" si="3"/>
        <v>27021.20809560128</v>
      </c>
      <c r="F38" s="48" t="str">
        <f t="shared" si="1"/>
        <v/>
      </c>
      <c r="G38" s="38">
        <f t="shared" si="4"/>
        <v>18170.093729482101</v>
      </c>
      <c r="H38" s="57" t="str">
        <f t="shared" si="5"/>
        <v/>
      </c>
      <c r="I38" s="13" t="e">
        <f t="shared" si="2"/>
        <v>#VALUE!</v>
      </c>
      <c r="K38" s="13">
        <v>26491.380485883608</v>
      </c>
      <c r="L38" s="13" t="s">
        <v>130</v>
      </c>
      <c r="M38" s="13">
        <v>17813.817381845198</v>
      </c>
      <c r="CJ38" s="32">
        <v>5611</v>
      </c>
      <c r="CK38" s="32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8" t="str">
        <f t="shared" si="0"/>
        <v/>
      </c>
      <c r="E39" s="38">
        <f t="shared" si="3"/>
        <v>19075.210348721572</v>
      </c>
      <c r="F39" s="48" t="str">
        <f t="shared" si="1"/>
        <v/>
      </c>
      <c r="G39" s="38">
        <f t="shared" si="4"/>
        <v>9722.888492196309</v>
      </c>
      <c r="H39" s="57" t="str">
        <f t="shared" si="5"/>
        <v/>
      </c>
      <c r="I39" s="13" t="e">
        <f t="shared" si="2"/>
        <v>#VALUE!</v>
      </c>
      <c r="K39" s="13">
        <v>18701.186616393697</v>
      </c>
      <c r="L39" s="13" t="s">
        <v>130</v>
      </c>
      <c r="M39" s="13">
        <v>9532.2436198003033</v>
      </c>
      <c r="CJ39" s="32">
        <v>3961</v>
      </c>
      <c r="CK39" s="32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50" t="str">
        <f t="shared" si="0"/>
        <v/>
      </c>
      <c r="E40" s="42"/>
      <c r="F40" s="50" t="str">
        <f t="shared" si="1"/>
        <v/>
      </c>
      <c r="G40" s="42"/>
      <c r="H40" s="58">
        <f>SUM(H41:H51)</f>
        <v>0</v>
      </c>
      <c r="I40" s="13" t="e">
        <f t="shared" si="2"/>
        <v>#VALUE!</v>
      </c>
      <c r="L40" s="13" t="s">
        <v>130</v>
      </c>
      <c r="CJ40" s="33"/>
      <c r="CK40" s="33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8" t="str">
        <f t="shared" si="0"/>
        <v/>
      </c>
      <c r="E41" s="38">
        <f t="shared" si="3"/>
        <v>22600.343894610025</v>
      </c>
      <c r="F41" s="48" t="str">
        <f t="shared" si="1"/>
        <v/>
      </c>
      <c r="G41" s="38">
        <f t="shared" si="4"/>
        <v>17431.540266112854</v>
      </c>
      <c r="H41" s="57" t="str">
        <f t="shared" si="5"/>
        <v/>
      </c>
      <c r="I41" s="13" t="e">
        <f t="shared" si="2"/>
        <v>#VALUE!</v>
      </c>
      <c r="K41" s="13">
        <v>22157.199896676495</v>
      </c>
      <c r="L41" s="13" t="s">
        <v>130</v>
      </c>
      <c r="M41" s="13">
        <v>17089.745358934171</v>
      </c>
      <c r="CJ41" s="32">
        <v>4693</v>
      </c>
      <c r="CK41" s="32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8" t="str">
        <f t="shared" si="0"/>
        <v/>
      </c>
      <c r="E42" s="38">
        <f t="shared" si="3"/>
        <v>15867.916712708298</v>
      </c>
      <c r="F42" s="48" t="str">
        <f t="shared" si="1"/>
        <v/>
      </c>
      <c r="G42" s="38">
        <f t="shared" si="4"/>
        <v>15404.714568343832</v>
      </c>
      <c r="H42" s="57" t="str">
        <f t="shared" si="5"/>
        <v/>
      </c>
      <c r="I42" s="13" t="e">
        <f t="shared" si="2"/>
        <v>#VALUE!</v>
      </c>
      <c r="K42" s="13">
        <v>15556.781090890488</v>
      </c>
      <c r="L42" s="13" t="s">
        <v>130</v>
      </c>
      <c r="M42" s="13">
        <v>15102.66134151356</v>
      </c>
      <c r="CJ42" s="32">
        <v>3295</v>
      </c>
      <c r="CK42" s="32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8" t="str">
        <f t="shared" si="0"/>
        <v/>
      </c>
      <c r="E43" s="38">
        <f t="shared" si="3"/>
        <v>48369.455375551457</v>
      </c>
      <c r="F43" s="48" t="str">
        <f t="shared" si="1"/>
        <v/>
      </c>
      <c r="G43" s="38">
        <f t="shared" si="4"/>
        <v>21879.646352314008</v>
      </c>
      <c r="H43" s="57" t="str">
        <f t="shared" si="5"/>
        <v/>
      </c>
      <c r="I43" s="13" t="e">
        <f t="shared" si="2"/>
        <v>#VALUE!</v>
      </c>
      <c r="K43" s="13">
        <v>47421.034681913196</v>
      </c>
      <c r="L43" s="13" t="s">
        <v>130</v>
      </c>
      <c r="M43" s="13">
        <v>21450.633678739225</v>
      </c>
      <c r="CJ43" s="32">
        <v>10044</v>
      </c>
      <c r="CK43" s="32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8" t="str">
        <f t="shared" si="0"/>
        <v/>
      </c>
      <c r="E44" s="38">
        <f t="shared" si="3"/>
        <v>76320.104419727199</v>
      </c>
      <c r="F44" s="48" t="str">
        <f t="shared" si="1"/>
        <v/>
      </c>
      <c r="G44" s="38">
        <f t="shared" si="4"/>
        <v>21678.222680486037</v>
      </c>
      <c r="H44" s="57" t="str">
        <f t="shared" si="5"/>
        <v/>
      </c>
      <c r="I44" s="13" t="e">
        <f t="shared" si="2"/>
        <v>#VALUE!</v>
      </c>
      <c r="K44" s="13">
        <v>74823.631784046273</v>
      </c>
      <c r="L44" s="13" t="s">
        <v>130</v>
      </c>
      <c r="M44" s="13">
        <v>21253.159490672584</v>
      </c>
      <c r="CJ44" s="32">
        <v>15848</v>
      </c>
      <c r="CK44" s="32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8" t="str">
        <f t="shared" si="0"/>
        <v/>
      </c>
      <c r="E45" s="38">
        <f t="shared" si="3"/>
        <v>126856.65008988218</v>
      </c>
      <c r="F45" s="48" t="str">
        <f t="shared" si="1"/>
        <v/>
      </c>
      <c r="G45" s="38">
        <f t="shared" si="4"/>
        <v>25119.210407547314</v>
      </c>
      <c r="H45" s="57" t="str">
        <f t="shared" si="5"/>
        <v/>
      </c>
      <c r="I45" s="13" t="e">
        <f t="shared" si="2"/>
        <v>#VALUE!</v>
      </c>
      <c r="K45" s="13">
        <v>124369.26479400214</v>
      </c>
      <c r="L45" s="13" t="s">
        <v>130</v>
      </c>
      <c r="M45" s="13">
        <v>24626.676870144427</v>
      </c>
      <c r="CJ45" s="32">
        <v>26342</v>
      </c>
      <c r="CK45" s="32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8" t="str">
        <f t="shared" si="0"/>
        <v/>
      </c>
      <c r="E46" s="38">
        <f t="shared" si="3"/>
        <v>92664.78099724825</v>
      </c>
      <c r="F46" s="48" t="str">
        <f t="shared" si="1"/>
        <v/>
      </c>
      <c r="G46" s="38">
        <f t="shared" si="4"/>
        <v>22643.377774661749</v>
      </c>
      <c r="H46" s="57" t="str">
        <f t="shared" si="5"/>
        <v/>
      </c>
      <c r="I46" s="13" t="e">
        <f t="shared" si="2"/>
        <v>#VALUE!</v>
      </c>
      <c r="K46" s="13">
        <v>90847.824507106125</v>
      </c>
      <c r="L46" s="13" t="s">
        <v>130</v>
      </c>
      <c r="M46" s="13">
        <v>22199.389975158578</v>
      </c>
      <c r="CJ46" s="32">
        <v>19242</v>
      </c>
      <c r="CK46" s="32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8" t="str">
        <f t="shared" si="0"/>
        <v/>
      </c>
      <c r="E47" s="38">
        <f t="shared" si="3"/>
        <v>30315.185343398691</v>
      </c>
      <c r="F47" s="48" t="str">
        <f t="shared" si="1"/>
        <v/>
      </c>
      <c r="G47" s="38">
        <f t="shared" si="4"/>
        <v>20658.515341856899</v>
      </c>
      <c r="H47" s="57" t="str">
        <f t="shared" si="5"/>
        <v/>
      </c>
      <c r="I47" s="13" t="e">
        <f t="shared" si="2"/>
        <v>#VALUE!</v>
      </c>
      <c r="K47" s="13">
        <v>29720.76994450852</v>
      </c>
      <c r="L47" s="13" t="s">
        <v>130</v>
      </c>
      <c r="M47" s="13">
        <v>20253.446413585196</v>
      </c>
      <c r="CJ47" s="32">
        <v>6295</v>
      </c>
      <c r="CK47" s="32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8" t="str">
        <f t="shared" si="0"/>
        <v/>
      </c>
      <c r="E48" s="38">
        <f t="shared" si="3"/>
        <v>39195.439795063066</v>
      </c>
      <c r="F48" s="48" t="str">
        <f t="shared" si="1"/>
        <v/>
      </c>
      <c r="G48" s="38">
        <f t="shared" si="4"/>
        <v>15799.169259006952</v>
      </c>
      <c r="H48" s="57" t="str">
        <f t="shared" si="5"/>
        <v/>
      </c>
      <c r="I48" s="13" t="e">
        <f t="shared" si="2"/>
        <v>#VALUE!</v>
      </c>
      <c r="K48" s="13">
        <v>38426.901759865752</v>
      </c>
      <c r="L48" s="13" t="s">
        <v>130</v>
      </c>
      <c r="M48" s="13">
        <v>15489.381626477403</v>
      </c>
      <c r="CJ48" s="32">
        <v>8139</v>
      </c>
      <c r="CK48" s="32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8" t="str">
        <f t="shared" si="0"/>
        <v/>
      </c>
      <c r="E49" s="38">
        <f t="shared" si="3"/>
        <v>101077.90709652027</v>
      </c>
      <c r="F49" s="48" t="str">
        <f t="shared" si="1"/>
        <v/>
      </c>
      <c r="G49" s="38">
        <f t="shared" si="4"/>
        <v>36864.728271016233</v>
      </c>
      <c r="H49" s="57" t="str">
        <f t="shared" si="5"/>
        <v/>
      </c>
      <c r="I49" s="13" t="e">
        <f t="shared" si="2"/>
        <v>#VALUE!</v>
      </c>
      <c r="K49" s="13">
        <v>99095.987349529678</v>
      </c>
      <c r="L49" s="13" t="s">
        <v>130</v>
      </c>
      <c r="M49" s="13">
        <v>36141.890461780618</v>
      </c>
      <c r="CJ49" s="32">
        <v>20989</v>
      </c>
      <c r="CK49" s="32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8" t="str">
        <f t="shared" si="0"/>
        <v/>
      </c>
      <c r="E50" s="38">
        <f t="shared" si="3"/>
        <v>44353.114696219527</v>
      </c>
      <c r="F50" s="48" t="str">
        <f t="shared" si="1"/>
        <v/>
      </c>
      <c r="G50" s="38">
        <f t="shared" si="4"/>
        <v>17020.300269464056</v>
      </c>
      <c r="H50" s="57" t="str">
        <f t="shared" si="5"/>
        <v/>
      </c>
      <c r="I50" s="13" t="e">
        <f t="shared" si="2"/>
        <v>#VALUE!</v>
      </c>
      <c r="K50" s="13">
        <v>43483.445780607377</v>
      </c>
      <c r="L50" s="13" t="s">
        <v>130</v>
      </c>
      <c r="M50" s="13">
        <v>16686.568891631428</v>
      </c>
      <c r="CJ50" s="32">
        <v>9210</v>
      </c>
      <c r="CK50" s="32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8" t="str">
        <f t="shared" si="0"/>
        <v/>
      </c>
      <c r="E51" s="38">
        <f t="shared" si="3"/>
        <v>80447.207491894398</v>
      </c>
      <c r="F51" s="48" t="str">
        <f t="shared" si="1"/>
        <v/>
      </c>
      <c r="G51" s="38">
        <f t="shared" si="4"/>
        <v>18312.768830360255</v>
      </c>
      <c r="H51" s="57" t="str">
        <f t="shared" si="5"/>
        <v/>
      </c>
      <c r="I51" s="13" t="e">
        <f t="shared" si="2"/>
        <v>#VALUE!</v>
      </c>
      <c r="K51" s="13">
        <v>78869.811266563134</v>
      </c>
      <c r="L51" s="13" t="s">
        <v>130</v>
      </c>
      <c r="M51" s="13">
        <v>17953.694931725739</v>
      </c>
      <c r="CJ51" s="32">
        <v>16705</v>
      </c>
      <c r="CK51" s="32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50" t="str">
        <f t="shared" si="0"/>
        <v/>
      </c>
      <c r="E52" s="42"/>
      <c r="F52" s="50" t="str">
        <f t="shared" si="1"/>
        <v/>
      </c>
      <c r="G52" s="42"/>
      <c r="H52" s="58">
        <f>SUM(H53:H56)</f>
        <v>0</v>
      </c>
      <c r="I52" s="13" t="e">
        <f t="shared" si="2"/>
        <v>#VALUE!</v>
      </c>
      <c r="L52" s="13" t="s">
        <v>130</v>
      </c>
      <c r="CJ52" s="33"/>
      <c r="CK52" s="33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8" t="str">
        <f t="shared" si="0"/>
        <v/>
      </c>
      <c r="E53" s="38">
        <f t="shared" si="3"/>
        <v>13917.535447565084</v>
      </c>
      <c r="F53" s="48" t="str">
        <f t="shared" si="1"/>
        <v/>
      </c>
      <c r="G53" s="38">
        <f t="shared" si="4"/>
        <v>9320.0411485403583</v>
      </c>
      <c r="H53" s="57" t="str">
        <f t="shared" si="5"/>
        <v/>
      </c>
      <c r="I53" s="13" t="e">
        <f t="shared" si="2"/>
        <v>#VALUE!</v>
      </c>
      <c r="K53" s="13">
        <v>13644.642595652043</v>
      </c>
      <c r="L53" s="13" t="s">
        <v>130</v>
      </c>
      <c r="M53" s="13">
        <v>9137.2952436670184</v>
      </c>
      <c r="CJ53" s="32">
        <v>2890</v>
      </c>
      <c r="CK53" s="32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8" t="str">
        <f t="shared" si="0"/>
        <v/>
      </c>
      <c r="E54" s="38">
        <f t="shared" si="3"/>
        <v>14235.37535744028</v>
      </c>
      <c r="F54" s="48" t="str">
        <f t="shared" si="1"/>
        <v/>
      </c>
      <c r="G54" s="38">
        <f t="shared" si="4"/>
        <v>6886.1717806189681</v>
      </c>
      <c r="H54" s="57" t="str">
        <f t="shared" si="5"/>
        <v/>
      </c>
      <c r="I54" s="13" t="e">
        <f t="shared" si="2"/>
        <v>#VALUE!</v>
      </c>
      <c r="K54" s="13">
        <v>13956.250350431646</v>
      </c>
      <c r="L54" s="13" t="s">
        <v>130</v>
      </c>
      <c r="M54" s="13">
        <v>6751.1488045284004</v>
      </c>
      <c r="CJ54" s="32">
        <v>2956</v>
      </c>
      <c r="CK54" s="32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8" t="str">
        <f t="shared" si="0"/>
        <v/>
      </c>
      <c r="E55" s="38">
        <f t="shared" si="3"/>
        <v>13103.672648036201</v>
      </c>
      <c r="F55" s="48" t="str">
        <f t="shared" si="1"/>
        <v/>
      </c>
      <c r="G55" s="38">
        <f t="shared" si="4"/>
        <v>6886.1717806189681</v>
      </c>
      <c r="H55" s="57" t="str">
        <f t="shared" si="5"/>
        <v/>
      </c>
      <c r="I55" s="13" t="e">
        <f t="shared" si="2"/>
        <v>#VALUE!</v>
      </c>
      <c r="K55" s="13">
        <v>12846.73789023157</v>
      </c>
      <c r="L55" s="13" t="s">
        <v>130</v>
      </c>
      <c r="M55" s="13">
        <v>6751.1488045284004</v>
      </c>
      <c r="CJ55" s="32">
        <v>2721</v>
      </c>
      <c r="CK55" s="32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8" t="str">
        <f t="shared" si="0"/>
        <v/>
      </c>
      <c r="E56" s="38">
        <f t="shared" si="3"/>
        <v>13917.535447565084</v>
      </c>
      <c r="F56" s="48" t="str">
        <f t="shared" si="1"/>
        <v/>
      </c>
      <c r="G56" s="38">
        <f t="shared" si="4"/>
        <v>23092.384709778289</v>
      </c>
      <c r="H56" s="57" t="str">
        <f t="shared" si="5"/>
        <v/>
      </c>
      <c r="I56" s="13" t="e">
        <f t="shared" si="2"/>
        <v>#VALUE!</v>
      </c>
      <c r="K56" s="13">
        <v>13644.642595652043</v>
      </c>
      <c r="L56" s="13" t="s">
        <v>130</v>
      </c>
      <c r="M56" s="13">
        <v>22639.592852723814</v>
      </c>
      <c r="CJ56" s="32">
        <v>2890</v>
      </c>
      <c r="CK56" s="32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50" t="str">
        <f t="shared" si="0"/>
        <v/>
      </c>
      <c r="E57" s="42"/>
      <c r="F57" s="50" t="str">
        <f t="shared" si="1"/>
        <v/>
      </c>
      <c r="G57" s="42"/>
      <c r="H57" s="58">
        <f>SUM(H58:H60)</f>
        <v>0</v>
      </c>
      <c r="I57" s="13" t="e">
        <f t="shared" si="2"/>
        <v>#VALUE!</v>
      </c>
      <c r="L57" s="13" t="s">
        <v>130</v>
      </c>
      <c r="CJ57" s="33"/>
      <c r="CK57" s="33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8" t="str">
        <f t="shared" si="0"/>
        <v/>
      </c>
      <c r="E58" s="38">
        <f t="shared" si="3"/>
        <v>22166.925835689315</v>
      </c>
      <c r="F58" s="48" t="str">
        <f t="shared" si="1"/>
        <v/>
      </c>
      <c r="G58" s="38">
        <f t="shared" si="4"/>
        <v>15400.518241847414</v>
      </c>
      <c r="H58" s="57" t="str">
        <f t="shared" si="5"/>
        <v/>
      </c>
      <c r="I58" s="13" t="e">
        <f t="shared" si="2"/>
        <v>#VALUE!</v>
      </c>
      <c r="K58" s="13">
        <v>21732.280231067954</v>
      </c>
      <c r="L58" s="13" t="s">
        <v>130</v>
      </c>
      <c r="M58" s="13">
        <v>15098.547295928836</v>
      </c>
      <c r="CJ58" s="32">
        <v>4603</v>
      </c>
      <c r="CK58" s="32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8" t="str">
        <f t="shared" si="0"/>
        <v/>
      </c>
      <c r="E59" s="38">
        <f t="shared" si="3"/>
        <v>24228.069493667808</v>
      </c>
      <c r="F59" s="48" t="str">
        <f t="shared" si="1"/>
        <v/>
      </c>
      <c r="G59" s="38">
        <f t="shared" si="4"/>
        <v>15400.518241847414</v>
      </c>
      <c r="H59" s="57" t="str">
        <f t="shared" si="5"/>
        <v/>
      </c>
      <c r="I59" s="13" t="e">
        <f t="shared" si="2"/>
        <v>#VALUE!</v>
      </c>
      <c r="K59" s="13">
        <v>23753.009307517459</v>
      </c>
      <c r="L59" s="13" t="s">
        <v>130</v>
      </c>
      <c r="M59" s="13">
        <v>15098.547295928836</v>
      </c>
      <c r="CJ59" s="32">
        <v>5031</v>
      </c>
      <c r="CK59" s="32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8" t="str">
        <f t="shared" si="0"/>
        <v/>
      </c>
      <c r="E60" s="38">
        <f t="shared" si="3"/>
        <v>13411.881045490929</v>
      </c>
      <c r="F60" s="48" t="str">
        <f t="shared" si="1"/>
        <v/>
      </c>
      <c r="G60" s="38">
        <f t="shared" si="4"/>
        <v>9722.888492196309</v>
      </c>
      <c r="H60" s="57" t="str">
        <f t="shared" si="5"/>
        <v/>
      </c>
      <c r="I60" s="13" t="e">
        <f t="shared" si="2"/>
        <v>#VALUE!</v>
      </c>
      <c r="K60" s="13">
        <v>13148.902985775419</v>
      </c>
      <c r="L60" s="13" t="s">
        <v>130</v>
      </c>
      <c r="M60" s="13">
        <v>9532.2436198003033</v>
      </c>
      <c r="CJ60" s="32">
        <v>2785</v>
      </c>
      <c r="CK60" s="32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50" t="str">
        <f t="shared" si="0"/>
        <v/>
      </c>
      <c r="E61" s="42"/>
      <c r="F61" s="50" t="str">
        <f t="shared" si="1"/>
        <v/>
      </c>
      <c r="G61" s="42"/>
      <c r="H61" s="58">
        <f>SUM(H62:H68)</f>
        <v>0</v>
      </c>
      <c r="I61" s="13" t="e">
        <f t="shared" si="2"/>
        <v>#VALUE!</v>
      </c>
      <c r="L61" s="13" t="s">
        <v>130</v>
      </c>
      <c r="CJ61" s="33"/>
      <c r="CK61" s="33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8" t="str">
        <f t="shared" si="0"/>
        <v/>
      </c>
      <c r="E62" s="38">
        <f t="shared" si="3"/>
        <v>13113.304160456655</v>
      </c>
      <c r="F62" s="48" t="str">
        <f t="shared" si="1"/>
        <v/>
      </c>
      <c r="G62" s="38">
        <f t="shared" si="4"/>
        <v>10536.97583250105</v>
      </c>
      <c r="H62" s="57" t="str">
        <f t="shared" si="5"/>
        <v/>
      </c>
      <c r="I62" s="13" t="e">
        <f t="shared" si="2"/>
        <v>#VALUE!</v>
      </c>
      <c r="K62" s="13">
        <v>12856.180549467308</v>
      </c>
      <c r="L62" s="13" t="s">
        <v>130</v>
      </c>
      <c r="M62" s="13">
        <v>10330.368463236324</v>
      </c>
      <c r="CJ62" s="32">
        <v>2723</v>
      </c>
      <c r="CK62" s="32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8" t="str">
        <f t="shared" si="0"/>
        <v/>
      </c>
      <c r="E63" s="38">
        <f t="shared" si="3"/>
        <v>15559.708315253567</v>
      </c>
      <c r="F63" s="48" t="str">
        <f t="shared" si="1"/>
        <v/>
      </c>
      <c r="G63" s="38">
        <f t="shared" si="4"/>
        <v>20373.165140100606</v>
      </c>
      <c r="H63" s="57" t="str">
        <f t="shared" si="5"/>
        <v/>
      </c>
      <c r="I63" s="13" t="e">
        <f t="shared" si="2"/>
        <v>#VALUE!</v>
      </c>
      <c r="K63" s="13">
        <v>15254.615995346634</v>
      </c>
      <c r="L63" s="13" t="s">
        <v>130</v>
      </c>
      <c r="M63" s="13">
        <v>19973.691313824122</v>
      </c>
      <c r="CJ63" s="32">
        <v>3231</v>
      </c>
      <c r="CK63" s="32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8" t="str">
        <f t="shared" si="0"/>
        <v/>
      </c>
      <c r="E64" s="38">
        <f t="shared" si="3"/>
        <v>33594.715322565426</v>
      </c>
      <c r="F64" s="48" t="str">
        <f t="shared" si="1"/>
        <v/>
      </c>
      <c r="G64" s="38">
        <f t="shared" si="4"/>
        <v>22907.746343935982</v>
      </c>
      <c r="H64" s="57" t="str">
        <f t="shared" si="5"/>
        <v/>
      </c>
      <c r="I64" s="13" t="e">
        <f t="shared" si="2"/>
        <v>#VALUE!</v>
      </c>
      <c r="K64" s="13">
        <v>32935.995414279831</v>
      </c>
      <c r="L64" s="13" t="s">
        <v>130</v>
      </c>
      <c r="M64" s="13">
        <v>22458.57484699606</v>
      </c>
      <c r="CJ64" s="32">
        <v>6976</v>
      </c>
      <c r="CK64" s="32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8" t="str">
        <f t="shared" si="0"/>
        <v/>
      </c>
      <c r="E65" s="38">
        <f t="shared" si="3"/>
        <v>124511.37681550012</v>
      </c>
      <c r="F65" s="48" t="str">
        <f t="shared" si="1"/>
        <v/>
      </c>
      <c r="G65" s="38">
        <f t="shared" si="4"/>
        <v>31073.797705961893</v>
      </c>
      <c r="H65" s="57" t="str">
        <f t="shared" si="5"/>
        <v/>
      </c>
      <c r="I65" s="13" t="e">
        <f t="shared" si="2"/>
        <v>#VALUE!</v>
      </c>
      <c r="K65" s="13">
        <v>122069.97727009816</v>
      </c>
      <c r="L65" s="13" t="s">
        <v>130</v>
      </c>
      <c r="M65" s="13">
        <v>30464.507554864602</v>
      </c>
      <c r="CJ65" s="32">
        <v>25855</v>
      </c>
      <c r="CK65" s="32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8" t="str">
        <f t="shared" si="0"/>
        <v/>
      </c>
      <c r="E66" s="38">
        <f t="shared" si="3"/>
        <v>30893.076088626323</v>
      </c>
      <c r="F66" s="48" t="str">
        <f t="shared" si="1"/>
        <v/>
      </c>
      <c r="G66" s="38">
        <f t="shared" si="4"/>
        <v>12001.493779750304</v>
      </c>
      <c r="H66" s="57" t="str">
        <f t="shared" si="5"/>
        <v/>
      </c>
      <c r="I66" s="13" t="e">
        <f t="shared" si="2"/>
        <v>#VALUE!</v>
      </c>
      <c r="K66" s="13">
        <v>30287.329498653256</v>
      </c>
      <c r="L66" s="13" t="s">
        <v>130</v>
      </c>
      <c r="M66" s="13">
        <v>11766.170372304219</v>
      </c>
      <c r="CJ66" s="32">
        <v>6415</v>
      </c>
      <c r="CK66" s="32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8" t="str">
        <f t="shared" si="0"/>
        <v/>
      </c>
      <c r="E67" s="38">
        <f t="shared" si="3"/>
        <v>45003.241784600599</v>
      </c>
      <c r="F67" s="48" t="str">
        <f t="shared" si="1"/>
        <v/>
      </c>
      <c r="G67" s="38">
        <f t="shared" si="4"/>
        <v>16667.808843765106</v>
      </c>
      <c r="H67" s="57" t="str">
        <f t="shared" si="5"/>
        <v/>
      </c>
      <c r="I67" s="13" t="e">
        <f t="shared" si="2"/>
        <v>#VALUE!</v>
      </c>
      <c r="K67" s="13">
        <v>44120.825279020195</v>
      </c>
      <c r="L67" s="13" t="s">
        <v>130</v>
      </c>
      <c r="M67" s="13">
        <v>16340.989062514809</v>
      </c>
      <c r="CJ67" s="32">
        <v>9345</v>
      </c>
      <c r="CK67" s="32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8" t="str">
        <f t="shared" si="0"/>
        <v/>
      </c>
      <c r="E68" s="38">
        <f t="shared" si="3"/>
        <v>33435.795367627827</v>
      </c>
      <c r="F68" s="48" t="str">
        <f t="shared" si="1"/>
        <v/>
      </c>
      <c r="G68" s="38">
        <f t="shared" si="4"/>
        <v>16210.409255655743</v>
      </c>
      <c r="H68" s="57" t="str">
        <f t="shared" si="5"/>
        <v/>
      </c>
      <c r="I68" s="13" t="e">
        <f t="shared" si="2"/>
        <v>#VALUE!</v>
      </c>
      <c r="K68" s="13">
        <v>32780.191536890023</v>
      </c>
      <c r="L68" s="13" t="s">
        <v>130</v>
      </c>
      <c r="M68" s="13">
        <v>15892.558093780139</v>
      </c>
      <c r="CJ68" s="32">
        <v>6943</v>
      </c>
      <c r="CK68" s="32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50" t="str">
        <f t="shared" si="0"/>
        <v/>
      </c>
      <c r="E69" s="42"/>
      <c r="F69" s="50" t="str">
        <f t="shared" si="1"/>
        <v/>
      </c>
      <c r="G69" s="42"/>
      <c r="H69" s="58" t="str">
        <f t="shared" si="5"/>
        <v/>
      </c>
      <c r="I69" s="13" t="e">
        <f t="shared" si="2"/>
        <v>#VALUE!</v>
      </c>
      <c r="L69" s="13" t="s">
        <v>130</v>
      </c>
      <c r="CJ69" s="33"/>
      <c r="CK69" s="33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50" t="str">
        <f t="shared" si="0"/>
        <v/>
      </c>
      <c r="E70" s="42"/>
      <c r="F70" s="50" t="str">
        <f t="shared" si="1"/>
        <v/>
      </c>
      <c r="G70" s="42"/>
      <c r="H70" s="58">
        <f>SUM(H71:H76)</f>
        <v>0</v>
      </c>
      <c r="I70" s="13" t="e">
        <f t="shared" si="2"/>
        <v>#VALUE!</v>
      </c>
      <c r="L70" s="13" t="s">
        <v>130</v>
      </c>
      <c r="CJ70" s="33"/>
      <c r="CK70" s="33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8" t="str">
        <f t="shared" si="0"/>
        <v/>
      </c>
      <c r="E71" s="38">
        <f t="shared" si="3"/>
        <v>551784.53081195883</v>
      </c>
      <c r="F71" s="48" t="str">
        <f t="shared" si="1"/>
        <v/>
      </c>
      <c r="G71" s="38">
        <f t="shared" si="4"/>
        <v>307108.15464021888</v>
      </c>
      <c r="H71" s="57" t="str">
        <f t="shared" si="5"/>
        <v/>
      </c>
      <c r="I71" s="13" t="e">
        <f t="shared" si="2"/>
        <v>#VALUE!</v>
      </c>
      <c r="K71" s="13">
        <v>540965.2262862341</v>
      </c>
      <c r="L71" s="13" t="s">
        <v>130</v>
      </c>
      <c r="M71" s="13">
        <v>301086.42611786164</v>
      </c>
      <c r="CJ71" s="32">
        <v>114579</v>
      </c>
      <c r="CK71" s="32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8" t="str">
        <f t="shared" ref="D72:D124" si="6">IF(A72&gt;0,A72*E72,"")</f>
        <v/>
      </c>
      <c r="E72" s="38">
        <f t="shared" ref="E72:E124" si="7">+K72*1.02</f>
        <v>595102.25792297884</v>
      </c>
      <c r="F72" s="48" t="str">
        <f t="shared" ref="F72:F124" si="8">IF(A72&gt;0,A72*G72,"")</f>
        <v/>
      </c>
      <c r="G72" s="38">
        <f t="shared" ref="G72:G124" si="9">+M72*1.02</f>
        <v>500777.01510281896</v>
      </c>
      <c r="H72" s="57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CJ72" s="32">
        <v>123574</v>
      </c>
      <c r="CK72" s="32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8" t="str">
        <f t="shared" si="6"/>
        <v/>
      </c>
      <c r="E73" s="38">
        <f t="shared" si="7"/>
        <v>694114.20560531027</v>
      </c>
      <c r="F73" s="48" t="str">
        <f t="shared" si="8"/>
        <v/>
      </c>
      <c r="G73" s="38">
        <f t="shared" si="9"/>
        <v>531565.4626070247</v>
      </c>
      <c r="H73" s="57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CJ73" s="32">
        <v>144134</v>
      </c>
      <c r="CK73" s="32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8" t="str">
        <f t="shared" si="6"/>
        <v/>
      </c>
      <c r="E74" s="38">
        <f t="shared" si="7"/>
        <v>603351.64831110276</v>
      </c>
      <c r="F74" s="48" t="str">
        <f t="shared" si="8"/>
        <v/>
      </c>
      <c r="G74" s="38">
        <f t="shared" si="9"/>
        <v>384828.31768034323</v>
      </c>
      <c r="H74" s="57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CJ74" s="32">
        <v>125287</v>
      </c>
      <c r="CK74" s="32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8" t="str">
        <f t="shared" si="6"/>
        <v/>
      </c>
      <c r="E75" s="38">
        <f t="shared" si="7"/>
        <v>620365.7150018462</v>
      </c>
      <c r="F75" s="48" t="str">
        <f t="shared" si="8"/>
        <v/>
      </c>
      <c r="G75" s="38">
        <f t="shared" si="9"/>
        <v>406368.06158644741</v>
      </c>
      <c r="H75" s="57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CJ75" s="32">
        <v>128820</v>
      </c>
      <c r="CK75" s="32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8" t="str">
        <f t="shared" si="6"/>
        <v/>
      </c>
      <c r="E76" s="38">
        <f t="shared" si="7"/>
        <v>44709.480655776584</v>
      </c>
      <c r="F76" s="48" t="str">
        <f t="shared" si="8"/>
        <v/>
      </c>
      <c r="G76" s="38">
        <f t="shared" si="9"/>
        <v>20868.33166667771</v>
      </c>
      <c r="H76" s="57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CJ76" s="32">
        <v>9284</v>
      </c>
      <c r="CK76" s="32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50" t="str">
        <f t="shared" si="6"/>
        <v/>
      </c>
      <c r="E77" s="42"/>
      <c r="F77" s="50" t="str">
        <f t="shared" si="8"/>
        <v/>
      </c>
      <c r="G77" s="42"/>
      <c r="H77" s="58">
        <f>SUM(H78:H82)</f>
        <v>0</v>
      </c>
      <c r="I77" s="13" t="e">
        <f t="shared" si="11"/>
        <v>#VALUE!</v>
      </c>
      <c r="L77" s="13" t="s">
        <v>130</v>
      </c>
      <c r="CJ77" s="33"/>
      <c r="CK77" s="33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8" t="str">
        <f t="shared" si="6"/>
        <v/>
      </c>
      <c r="E78" s="38">
        <f t="shared" si="7"/>
        <v>210540.04575505116</v>
      </c>
      <c r="F78" s="48" t="str">
        <f t="shared" si="8"/>
        <v/>
      </c>
      <c r="G78" s="38">
        <f t="shared" si="9"/>
        <v>19957.728816955394</v>
      </c>
      <c r="H78" s="57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CJ78" s="32">
        <v>43719</v>
      </c>
      <c r="CK78" s="32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8" t="str">
        <f t="shared" si="6"/>
        <v/>
      </c>
      <c r="E79" s="38">
        <f t="shared" si="7"/>
        <v>180094.83499397637</v>
      </c>
      <c r="F79" s="48" t="str">
        <f t="shared" si="8"/>
        <v/>
      </c>
      <c r="G79" s="38">
        <f t="shared" si="9"/>
        <v>23428.090829491597</v>
      </c>
      <c r="H79" s="57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CJ79" s="32">
        <v>37397</v>
      </c>
      <c r="CK79" s="32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8" t="str">
        <f t="shared" si="6"/>
        <v/>
      </c>
      <c r="E80" s="38">
        <f t="shared" si="7"/>
        <v>188435.72475009496</v>
      </c>
      <c r="F80" s="48" t="str">
        <f t="shared" si="8"/>
        <v/>
      </c>
      <c r="G80" s="38">
        <f t="shared" si="9"/>
        <v>23125.955321749621</v>
      </c>
      <c r="H80" s="57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CJ80" s="32">
        <v>39129</v>
      </c>
      <c r="CK80" s="32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8" t="str">
        <f t="shared" si="6"/>
        <v/>
      </c>
      <c r="E81" s="38">
        <f t="shared" si="7"/>
        <v>139266.85384364531</v>
      </c>
      <c r="F81" s="48" t="str">
        <f t="shared" si="8"/>
        <v/>
      </c>
      <c r="G81" s="38">
        <f t="shared" si="9"/>
        <v>42034.602514600956</v>
      </c>
      <c r="H81" s="57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CJ81" s="32">
        <v>28919</v>
      </c>
      <c r="CK81" s="32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8" t="str">
        <f t="shared" si="6"/>
        <v/>
      </c>
      <c r="E82" s="38">
        <f t="shared" si="7"/>
        <v>153184.38929121039</v>
      </c>
      <c r="F82" s="48" t="str">
        <f t="shared" si="8"/>
        <v/>
      </c>
      <c r="G82" s="38">
        <f t="shared" si="9"/>
        <v>46243.517990506414</v>
      </c>
      <c r="H82" s="57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CJ82" s="32">
        <v>31809</v>
      </c>
      <c r="CK82" s="32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51" t="str">
        <f t="shared" si="6"/>
        <v/>
      </c>
      <c r="E83" s="42"/>
      <c r="F83" s="51" t="str">
        <f t="shared" si="8"/>
        <v/>
      </c>
      <c r="G83" s="42"/>
      <c r="H83" s="59">
        <f>SUM(H84:H85)</f>
        <v>0</v>
      </c>
      <c r="I83" s="13" t="e">
        <f t="shared" si="11"/>
        <v>#VALUE!</v>
      </c>
      <c r="L83" s="13" t="s">
        <v>130</v>
      </c>
      <c r="CJ83" s="34"/>
      <c r="CK83" s="34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8" t="str">
        <f t="shared" si="6"/>
        <v/>
      </c>
      <c r="E84" s="38">
        <f t="shared" si="7"/>
        <v>15704.18100156047</v>
      </c>
      <c r="F84" s="48" t="str">
        <f t="shared" si="8"/>
        <v/>
      </c>
      <c r="G84" s="38">
        <f t="shared" si="9"/>
        <v>9458.5199229220907</v>
      </c>
      <c r="H84" s="57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CJ84" s="32">
        <v>3261</v>
      </c>
      <c r="CK84" s="32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8" t="str">
        <f t="shared" si="6"/>
        <v/>
      </c>
      <c r="E85" s="38">
        <f t="shared" si="7"/>
        <v>18030.191251101631</v>
      </c>
      <c r="F85" s="48" t="str">
        <f t="shared" si="8"/>
        <v/>
      </c>
      <c r="G85" s="38">
        <f t="shared" si="9"/>
        <v>13461.815400503136</v>
      </c>
      <c r="H85" s="57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CJ85" s="32">
        <v>3744</v>
      </c>
      <c r="CK85" s="32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50" t="str">
        <f t="shared" si="6"/>
        <v/>
      </c>
      <c r="E86" s="42"/>
      <c r="F86" s="50" t="str">
        <f t="shared" si="8"/>
        <v/>
      </c>
      <c r="G86" s="42"/>
      <c r="H86" s="58">
        <f>SUM(H87:H91)</f>
        <v>0</v>
      </c>
      <c r="I86" s="13" t="e">
        <f t="shared" si="11"/>
        <v>#VALUE!</v>
      </c>
      <c r="L86" s="13" t="s">
        <v>130</v>
      </c>
      <c r="CJ86" s="33"/>
      <c r="CK86" s="33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8" t="str">
        <f t="shared" si="6"/>
        <v/>
      </c>
      <c r="E87" s="38">
        <f t="shared" si="7"/>
        <v>77013.573314000329</v>
      </c>
      <c r="F87" s="48" t="str">
        <f t="shared" si="8"/>
        <v/>
      </c>
      <c r="G87" s="38">
        <f t="shared" si="9"/>
        <v>33805.606255128834</v>
      </c>
      <c r="H87" s="57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CJ87" s="32">
        <v>15992</v>
      </c>
      <c r="CK87" s="32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8" t="str">
        <f t="shared" si="6"/>
        <v/>
      </c>
      <c r="E88" s="38">
        <f t="shared" si="7"/>
        <v>86866.610520131115</v>
      </c>
      <c r="F88" s="48" t="str">
        <f t="shared" si="8"/>
        <v/>
      </c>
      <c r="G88" s="38">
        <f t="shared" si="9"/>
        <v>30780.054851212764</v>
      </c>
      <c r="H88" s="57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CJ88" s="32">
        <v>18038</v>
      </c>
      <c r="CK88" s="32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8" t="str">
        <f t="shared" si="6"/>
        <v/>
      </c>
      <c r="E89" s="38">
        <f t="shared" si="7"/>
        <v>22691.843262604398</v>
      </c>
      <c r="F89" s="48" t="str">
        <f t="shared" si="8"/>
        <v/>
      </c>
      <c r="G89" s="38">
        <f t="shared" si="9"/>
        <v>17020.300269464056</v>
      </c>
      <c r="H89" s="57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CJ89" s="32">
        <v>4712</v>
      </c>
      <c r="CK89" s="32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8" t="str">
        <f t="shared" si="6"/>
        <v/>
      </c>
      <c r="E90" s="38">
        <f t="shared" si="7"/>
        <v>17736.430122277579</v>
      </c>
      <c r="F90" s="48" t="str">
        <f t="shared" si="8"/>
        <v/>
      </c>
      <c r="G90" s="38">
        <f t="shared" si="9"/>
        <v>20662.711668353324</v>
      </c>
      <c r="H90" s="57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CJ90" s="32">
        <v>3683</v>
      </c>
      <c r="CK90" s="32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8" t="str">
        <f t="shared" si="6"/>
        <v/>
      </c>
      <c r="E91" s="38">
        <f t="shared" si="7"/>
        <v>20110.597933921043</v>
      </c>
      <c r="F91" s="48" t="str">
        <f t="shared" si="8"/>
        <v/>
      </c>
      <c r="G91" s="38">
        <f t="shared" si="9"/>
        <v>21879.646352314008</v>
      </c>
      <c r="H91" s="57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CJ91" s="32">
        <v>4176</v>
      </c>
      <c r="CK91" s="32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50" t="str">
        <f t="shared" si="6"/>
        <v/>
      </c>
      <c r="E92" s="42"/>
      <c r="F92" s="50" t="str">
        <f t="shared" si="8"/>
        <v/>
      </c>
      <c r="G92" s="42"/>
      <c r="H92" s="58">
        <f>SUM(H93:H96)</f>
        <v>0</v>
      </c>
      <c r="I92" s="13" t="e">
        <f t="shared" si="11"/>
        <v>#VALUE!</v>
      </c>
      <c r="L92" s="13" t="s">
        <v>130</v>
      </c>
      <c r="CJ92" s="33"/>
      <c r="CK92" s="33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8" t="str">
        <f t="shared" si="6"/>
        <v/>
      </c>
      <c r="E93" s="38">
        <f t="shared" si="7"/>
        <v>182835.00027759728</v>
      </c>
      <c r="F93" s="48" t="str">
        <f t="shared" si="8"/>
        <v/>
      </c>
      <c r="G93" s="38">
        <f t="shared" si="9"/>
        <v>0</v>
      </c>
      <c r="H93" s="57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CJ93" s="32">
        <v>37966</v>
      </c>
      <c r="CK93" s="32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8" t="str">
        <f t="shared" si="6"/>
        <v/>
      </c>
      <c r="E94" s="38">
        <f t="shared" si="7"/>
        <v>535232.77671739773</v>
      </c>
      <c r="F94" s="48" t="str">
        <f t="shared" si="8"/>
        <v/>
      </c>
      <c r="G94" s="38">
        <f t="shared" si="9"/>
        <v>0</v>
      </c>
      <c r="H94" s="57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CJ94" s="32">
        <v>111142</v>
      </c>
      <c r="CK94" s="32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8" t="str">
        <f t="shared" si="6"/>
        <v/>
      </c>
      <c r="E95" s="38">
        <f t="shared" si="7"/>
        <v>248521.9149851363</v>
      </c>
      <c r="F95" s="48" t="str">
        <f t="shared" si="8"/>
        <v/>
      </c>
      <c r="G95" s="38">
        <f t="shared" si="9"/>
        <v>0</v>
      </c>
      <c r="H95" s="57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CJ95" s="32">
        <v>51606</v>
      </c>
      <c r="CK95" s="30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8" t="str">
        <f t="shared" si="6"/>
        <v/>
      </c>
      <c r="E96" s="38">
        <f t="shared" si="7"/>
        <v>398046.32955657179</v>
      </c>
      <c r="F96" s="48" t="str">
        <f t="shared" si="8"/>
        <v/>
      </c>
      <c r="G96" s="38">
        <f t="shared" si="9"/>
        <v>0</v>
      </c>
      <c r="H96" s="57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CJ96" s="32">
        <v>82655</v>
      </c>
      <c r="CK96" s="30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50" t="str">
        <f t="shared" si="6"/>
        <v/>
      </c>
      <c r="E97" s="42"/>
      <c r="F97" s="50" t="str">
        <f t="shared" si="8"/>
        <v/>
      </c>
      <c r="G97" s="42"/>
      <c r="H97" s="58">
        <f>SUM(H98:H99)</f>
        <v>0</v>
      </c>
      <c r="I97" s="13" t="e">
        <f t="shared" si="11"/>
        <v>#VALUE!</v>
      </c>
      <c r="L97" s="13" t="s">
        <v>130</v>
      </c>
      <c r="CJ97" s="33"/>
      <c r="CK97" s="33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8" t="str">
        <f t="shared" si="6"/>
        <v/>
      </c>
      <c r="E98" s="38">
        <f t="shared" si="7"/>
        <v>0</v>
      </c>
      <c r="F98" s="48" t="str">
        <f t="shared" si="8"/>
        <v/>
      </c>
      <c r="G98" s="38">
        <f t="shared" si="9"/>
        <v>49390.762862818548</v>
      </c>
      <c r="H98" s="57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CJ98" s="30"/>
      <c r="CK98" s="30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8" t="str">
        <f t="shared" si="6"/>
        <v/>
      </c>
      <c r="E99" s="38">
        <f t="shared" si="7"/>
        <v>0</v>
      </c>
      <c r="F99" s="48" t="str">
        <f t="shared" si="8"/>
        <v/>
      </c>
      <c r="G99" s="38">
        <f t="shared" si="9"/>
        <v>24695.381431409274</v>
      </c>
      <c r="H99" s="57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CJ99" s="30"/>
      <c r="CK99" s="30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50" t="str">
        <f t="shared" si="6"/>
        <v/>
      </c>
      <c r="E100" s="42"/>
      <c r="F100" s="50" t="str">
        <f t="shared" si="8"/>
        <v/>
      </c>
      <c r="G100" s="42"/>
      <c r="H100" s="58">
        <f>SUM(H101:H108)</f>
        <v>0</v>
      </c>
      <c r="I100" s="13" t="e">
        <f t="shared" si="11"/>
        <v>#VALUE!</v>
      </c>
      <c r="L100" s="13" t="s">
        <v>130</v>
      </c>
      <c r="CJ100" s="33"/>
      <c r="CK100" s="33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8" t="str">
        <f t="shared" si="6"/>
        <v/>
      </c>
      <c r="E101" s="38">
        <f t="shared" si="7"/>
        <v>48716.189822688044</v>
      </c>
      <c r="F101" s="48" t="str">
        <f t="shared" si="8"/>
        <v/>
      </c>
      <c r="G101" s="38">
        <f t="shared" si="9"/>
        <v>21313.142275297825</v>
      </c>
      <c r="H101" s="57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CJ101" s="30">
        <v>10116</v>
      </c>
      <c r="CK101" s="30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8" t="str">
        <f t="shared" si="6"/>
        <v/>
      </c>
      <c r="E102" s="38">
        <f t="shared" si="7"/>
        <v>50430.599033529965</v>
      </c>
      <c r="F102" s="48" t="str">
        <f t="shared" si="8"/>
        <v/>
      </c>
      <c r="G102" s="38">
        <f t="shared" si="9"/>
        <v>21602.688803550547</v>
      </c>
      <c r="H102" s="57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CJ102" s="30">
        <v>10472</v>
      </c>
      <c r="CK102" s="32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8" t="str">
        <f t="shared" si="6"/>
        <v/>
      </c>
      <c r="E103" s="38">
        <f t="shared" si="7"/>
        <v>61526.101341900183</v>
      </c>
      <c r="F103" s="48" t="str">
        <f t="shared" si="8"/>
        <v/>
      </c>
      <c r="G103" s="38">
        <f t="shared" si="9"/>
        <v>31673.872394949401</v>
      </c>
      <c r="H103" s="57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CJ103" s="30">
        <v>12776</v>
      </c>
      <c r="CK103" s="32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8" t="str">
        <f t="shared" si="6"/>
        <v/>
      </c>
      <c r="E104" s="38">
        <f t="shared" si="7"/>
        <v>78646.11466926834</v>
      </c>
      <c r="F104" s="48" t="str">
        <f t="shared" si="8"/>
        <v/>
      </c>
      <c r="G104" s="38">
        <f t="shared" si="9"/>
        <v>35626.811954573437</v>
      </c>
      <c r="H104" s="57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CJ104" s="32">
        <v>16331</v>
      </c>
      <c r="CK104" s="32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8" t="str">
        <f t="shared" si="6"/>
        <v/>
      </c>
      <c r="E105" s="38">
        <f t="shared" si="7"/>
        <v>103933.65052918678</v>
      </c>
      <c r="F105" s="48" t="str">
        <f t="shared" si="8"/>
        <v/>
      </c>
      <c r="G105" s="38">
        <f t="shared" si="9"/>
        <v>36650.715619699011</v>
      </c>
      <c r="H105" s="57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CJ105" s="32">
        <v>21582</v>
      </c>
      <c r="CK105" s="32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8" t="str">
        <f t="shared" si="6"/>
        <v/>
      </c>
      <c r="E106" s="38">
        <f t="shared" si="7"/>
        <v>95530.155942335172</v>
      </c>
      <c r="F106" s="48" t="str">
        <f t="shared" si="8"/>
        <v/>
      </c>
      <c r="G106" s="38">
        <f t="shared" si="9"/>
        <v>36654.911946195425</v>
      </c>
      <c r="H106" s="57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CJ106" s="32">
        <v>19837</v>
      </c>
      <c r="CK106" s="32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8" t="str">
        <f t="shared" si="6"/>
        <v/>
      </c>
      <c r="E107" s="38">
        <f t="shared" si="7"/>
        <v>296920.26489794918</v>
      </c>
      <c r="F107" s="48" t="str">
        <f t="shared" si="8"/>
        <v/>
      </c>
      <c r="G107" s="38">
        <f t="shared" si="9"/>
        <v>83318.062586343469</v>
      </c>
      <c r="H107" s="57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CJ107" s="32">
        <v>61656</v>
      </c>
      <c r="CK107" s="32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8" t="str">
        <f t="shared" si="6"/>
        <v/>
      </c>
      <c r="E108" s="38">
        <f t="shared" si="7"/>
        <v>137952.15239825242</v>
      </c>
      <c r="F108" s="48" t="str">
        <f t="shared" si="8"/>
        <v/>
      </c>
      <c r="G108" s="38">
        <f t="shared" si="9"/>
        <v>43528.494747325145</v>
      </c>
      <c r="H108" s="57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CJ108" s="32">
        <v>28646</v>
      </c>
      <c r="CK108" s="32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51" t="str">
        <f t="shared" si="6"/>
        <v/>
      </c>
      <c r="E109" s="42"/>
      <c r="F109" s="51" t="str">
        <f t="shared" si="8"/>
        <v/>
      </c>
      <c r="G109" s="42"/>
      <c r="H109" s="59">
        <f>SUM(H110:H112)</f>
        <v>0</v>
      </c>
      <c r="I109" s="13" t="e">
        <f t="shared" si="11"/>
        <v>#VALUE!</v>
      </c>
      <c r="L109" s="13" t="s">
        <v>130</v>
      </c>
      <c r="CJ109" s="34"/>
      <c r="CK109" s="34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8" t="str">
        <f t="shared" si="6"/>
        <v/>
      </c>
      <c r="E110" s="38">
        <f t="shared" si="7"/>
        <v>78386.06383391589</v>
      </c>
      <c r="F110" s="48" t="str">
        <f t="shared" si="8"/>
        <v/>
      </c>
      <c r="G110" s="38">
        <f t="shared" si="9"/>
        <v>31610.927497503173</v>
      </c>
      <c r="H110" s="57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CJ110" s="32">
        <v>16277</v>
      </c>
      <c r="CK110" s="32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8" t="str">
        <f t="shared" si="6"/>
        <v/>
      </c>
      <c r="E111" s="38">
        <f t="shared" si="7"/>
        <v>43317.727111020082</v>
      </c>
      <c r="F111" s="48" t="str">
        <f t="shared" si="8"/>
        <v/>
      </c>
      <c r="G111" s="38">
        <f t="shared" si="9"/>
        <v>36466.077253856689</v>
      </c>
      <c r="H111" s="57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CJ111" s="32">
        <v>8995</v>
      </c>
      <c r="CK111" s="32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8" t="str">
        <f t="shared" si="6"/>
        <v/>
      </c>
      <c r="E112" s="38">
        <f t="shared" si="7"/>
        <v>139242.77506259407</v>
      </c>
      <c r="F112" s="48" t="str">
        <f t="shared" si="8"/>
        <v/>
      </c>
      <c r="G112" s="38">
        <f t="shared" si="9"/>
        <v>89134.171110376265</v>
      </c>
      <c r="H112" s="57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CJ112" s="32">
        <v>28914</v>
      </c>
      <c r="CK112" s="32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50" t="str">
        <f t="shared" si="6"/>
        <v/>
      </c>
      <c r="E113" s="42"/>
      <c r="F113" s="50" t="str">
        <f t="shared" si="8"/>
        <v/>
      </c>
      <c r="G113" s="42"/>
      <c r="H113" s="58" t="str">
        <f t="shared" si="10"/>
        <v/>
      </c>
      <c r="I113" s="13" t="e">
        <f t="shared" si="11"/>
        <v>#VALUE!</v>
      </c>
      <c r="L113" s="13" t="s">
        <v>130</v>
      </c>
      <c r="CJ113" s="33"/>
      <c r="CK113" s="33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50" t="str">
        <f t="shared" si="6"/>
        <v/>
      </c>
      <c r="E114" s="42"/>
      <c r="F114" s="50" t="str">
        <f t="shared" si="8"/>
        <v/>
      </c>
      <c r="G114" s="42"/>
      <c r="H114" s="58">
        <f>SUM(H115:H116)</f>
        <v>0</v>
      </c>
      <c r="I114" s="13" t="e">
        <f t="shared" si="11"/>
        <v>#VALUE!</v>
      </c>
      <c r="L114" s="13" t="s">
        <v>130</v>
      </c>
      <c r="CJ114" s="33"/>
      <c r="CK114" s="33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8" t="str">
        <f t="shared" si="6"/>
        <v/>
      </c>
      <c r="E115" s="38">
        <f t="shared" si="7"/>
        <v>6009177.6512245266</v>
      </c>
      <c r="F115" s="48" t="str">
        <f t="shared" si="8"/>
        <v/>
      </c>
      <c r="G115" s="38">
        <f t="shared" si="9"/>
        <v>2065964.8350010936</v>
      </c>
      <c r="H115" s="57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CJ115" s="32">
        <v>1247816</v>
      </c>
      <c r="CK115" s="32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8" t="str">
        <f t="shared" si="6"/>
        <v/>
      </c>
      <c r="E116" s="38">
        <f t="shared" si="7"/>
        <v>0</v>
      </c>
      <c r="F116" s="48" t="str">
        <f t="shared" si="8"/>
        <v/>
      </c>
      <c r="G116" s="38">
        <f t="shared" si="9"/>
        <v>52160.338350453239</v>
      </c>
      <c r="H116" s="57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CJ116" s="30"/>
      <c r="CK116" s="32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50" t="str">
        <f t="shared" si="6"/>
        <v/>
      </c>
      <c r="E117" s="42"/>
      <c r="F117" s="50" t="str">
        <f t="shared" si="8"/>
        <v/>
      </c>
      <c r="G117" s="42"/>
      <c r="H117" s="58">
        <f>SUM(H118)</f>
        <v>0</v>
      </c>
      <c r="I117" s="13" t="e">
        <f t="shared" si="11"/>
        <v>#VALUE!</v>
      </c>
      <c r="L117" s="13" t="s">
        <v>130</v>
      </c>
      <c r="CJ117" s="33"/>
      <c r="CK117" s="33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8" t="str">
        <f t="shared" si="6"/>
        <v/>
      </c>
      <c r="E118" s="38">
        <f t="shared" si="7"/>
        <v>2795666.8739438499</v>
      </c>
      <c r="F118" s="48" t="str">
        <f t="shared" si="8"/>
        <v/>
      </c>
      <c r="G118" s="38">
        <f t="shared" si="9"/>
        <v>1540345.5670394909</v>
      </c>
      <c r="H118" s="57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CJ118" s="30">
        <v>580525</v>
      </c>
      <c r="CK118" s="30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51" t="str">
        <f t="shared" si="6"/>
        <v/>
      </c>
      <c r="E119" s="42"/>
      <c r="F119" s="51" t="str">
        <f t="shared" si="8"/>
        <v/>
      </c>
      <c r="G119" s="42"/>
      <c r="H119" s="59">
        <f>SUM(H120:H124)</f>
        <v>0</v>
      </c>
      <c r="I119" s="13" t="e">
        <f t="shared" si="11"/>
        <v>#VALUE!</v>
      </c>
      <c r="L119" s="13" t="s">
        <v>130</v>
      </c>
      <c r="CJ119" s="34"/>
      <c r="CK119" s="34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8" t="str">
        <f t="shared" si="6"/>
        <v/>
      </c>
      <c r="E120" s="38">
        <f t="shared" si="7"/>
        <v>16339.860821310844</v>
      </c>
      <c r="F120" s="48" t="str">
        <f t="shared" si="8"/>
        <v/>
      </c>
      <c r="G120" s="38">
        <f t="shared" si="9"/>
        <v>9722.888492196309</v>
      </c>
      <c r="H120" s="57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CJ120" s="30">
        <v>3393</v>
      </c>
      <c r="CK120" s="32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8" t="str">
        <f t="shared" si="6"/>
        <v/>
      </c>
      <c r="E121" s="38">
        <f t="shared" si="7"/>
        <v>4290.83878331505</v>
      </c>
      <c r="F121" s="48" t="str">
        <f t="shared" si="8"/>
        <v/>
      </c>
      <c r="G121" s="38">
        <f t="shared" si="9"/>
        <v>7654.099529463133</v>
      </c>
      <c r="H121" s="57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CJ121" s="30">
        <v>891</v>
      </c>
      <c r="CK121" s="32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8" t="str">
        <f t="shared" si="6"/>
        <v/>
      </c>
      <c r="E122" s="38">
        <f t="shared" si="7"/>
        <v>11105.133820790694</v>
      </c>
      <c r="F122" s="48" t="str">
        <f t="shared" si="8"/>
        <v/>
      </c>
      <c r="G122" s="38">
        <f t="shared" si="9"/>
        <v>10046.005632420356</v>
      </c>
      <c r="H122" s="57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CJ122" s="32">
        <v>2306</v>
      </c>
      <c r="CK122" s="32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8" t="str">
        <f t="shared" si="6"/>
        <v/>
      </c>
      <c r="E123" s="38">
        <f t="shared" si="7"/>
        <v>10657.268493239289</v>
      </c>
      <c r="F123" s="48" t="str">
        <f t="shared" si="8"/>
        <v/>
      </c>
      <c r="G123" s="38">
        <f t="shared" si="9"/>
        <v>10046.005632420356</v>
      </c>
      <c r="H123" s="57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CJ123" s="32">
        <v>2213</v>
      </c>
      <c r="CK123" s="32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52" t="str">
        <f t="shared" si="6"/>
        <v/>
      </c>
      <c r="E124" s="38">
        <f t="shared" si="7"/>
        <v>13917.535447565084</v>
      </c>
      <c r="F124" s="52" t="str">
        <f t="shared" si="8"/>
        <v/>
      </c>
      <c r="G124" s="38">
        <f t="shared" si="9"/>
        <v>13503.7786654673</v>
      </c>
      <c r="H124" s="60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CJ124" s="35">
        <v>2890</v>
      </c>
      <c r="CK124" s="35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F72ayzgLT2A5hi9UIEGwJwNEr4vSutSrZOW0uEDMlqGveQmFxkaQvLs5KKCIh7SCH8DNRbVoRFQGfxped/hxqg==" saltValue="8Tq9LJ9Ktmnhst7m5l35tw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2025-10-16T14:08:52Z</dcterms:modified>
</cp:coreProperties>
</file>